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20" windowWidth="15480" windowHeight="11640"/>
  </bookViews>
  <sheets>
    <sheet name="Extra Hours Calculator" sheetId="1" r:id="rId1"/>
  </sheets>
  <definedNames>
    <definedName name="_xlnm.Print_Area" localSheetId="0">'Extra Hours Calculator'!$A$1:$N$44</definedName>
  </definedNames>
  <calcPr calcId="152511"/>
</workbook>
</file>

<file path=xl/calcChain.xml><?xml version="1.0" encoding="utf-8"?>
<calcChain xmlns="http://schemas.openxmlformats.org/spreadsheetml/2006/main">
  <c r="E8" i="1" l="1"/>
  <c r="E35" i="1" l="1"/>
  <c r="E36" i="1"/>
  <c r="E37" i="1"/>
  <c r="E38" i="1"/>
  <c r="E39" i="1"/>
  <c r="E40" i="1"/>
  <c r="E41" i="1"/>
  <c r="E42" i="1"/>
  <c r="E43" i="1"/>
  <c r="E34" i="1"/>
  <c r="K30" i="1"/>
  <c r="K31" i="1"/>
  <c r="K32" i="1"/>
  <c r="K33" i="1"/>
  <c r="K34" i="1"/>
  <c r="K29" i="1"/>
  <c r="E24" i="1"/>
  <c r="E25" i="1"/>
  <c r="E26" i="1"/>
  <c r="E27" i="1"/>
  <c r="E28" i="1"/>
  <c r="E23" i="1"/>
  <c r="K19" i="1"/>
  <c r="K20" i="1"/>
  <c r="K21" i="1"/>
  <c r="K22" i="1"/>
  <c r="K23" i="1"/>
  <c r="K24" i="1"/>
  <c r="K18" i="1"/>
  <c r="K9" i="1"/>
  <c r="K10" i="1"/>
  <c r="K11" i="1"/>
  <c r="K12" i="1"/>
  <c r="K13" i="1"/>
  <c r="K8" i="1"/>
  <c r="E9" i="1"/>
  <c r="E10" i="1"/>
  <c r="E11" i="1"/>
  <c r="E12" i="1"/>
  <c r="E13" i="1"/>
  <c r="E14" i="1"/>
  <c r="E15" i="1"/>
  <c r="E16" i="1"/>
  <c r="E17" i="1"/>
  <c r="N14" i="1"/>
  <c r="K44" i="1"/>
  <c r="K43" i="1"/>
  <c r="K42" i="1"/>
  <c r="K41" i="1"/>
  <c r="K40" i="1"/>
  <c r="K39" i="1"/>
  <c r="N30" i="1" l="1"/>
  <c r="N23" i="1"/>
  <c r="N22" i="1"/>
  <c r="N29" i="1" l="1"/>
  <c r="N27" i="1"/>
  <c r="N25" i="1"/>
  <c r="N26" i="1"/>
  <c r="N24" i="1"/>
  <c r="N28" i="1"/>
  <c r="N15" i="1" l="1"/>
  <c r="N16" i="1" s="1"/>
  <c r="N17" i="1" s="1"/>
</calcChain>
</file>

<file path=xl/sharedStrings.xml><?xml version="1.0" encoding="utf-8"?>
<sst xmlns="http://schemas.openxmlformats.org/spreadsheetml/2006/main" count="70" uniqueCount="40">
  <si>
    <t># of students</t>
  </si>
  <si>
    <t>Credit Hours</t>
  </si>
  <si>
    <t>Computed Hours</t>
  </si>
  <si>
    <t>BSc Courses</t>
  </si>
  <si>
    <t>MSc Courses</t>
  </si>
  <si>
    <t>BSc Projects</t>
  </si>
  <si>
    <t>MSc Projects</t>
  </si>
  <si>
    <t xml:space="preserve">Total hours / semester = </t>
  </si>
  <si>
    <t xml:space="preserve">Credit hours / week = </t>
  </si>
  <si>
    <t>Enter # of weeks for this semester  ===================&gt;</t>
  </si>
  <si>
    <t>BSc max capacity=</t>
  </si>
  <si>
    <t>MSc max capacity=</t>
  </si>
  <si>
    <t>BSc project max capacity=</t>
  </si>
  <si>
    <t>MSc project max capacity=</t>
  </si>
  <si>
    <t>BSc Lab max capacity=</t>
  </si>
  <si>
    <t>BSc Lab</t>
  </si>
  <si>
    <t>PhD Courses</t>
  </si>
  <si>
    <t>PhD max capacity=</t>
  </si>
  <si>
    <t>Course id</t>
  </si>
  <si>
    <t>Section id</t>
  </si>
  <si>
    <t>BSc project max hours=</t>
  </si>
  <si>
    <t>MSc project max hours=</t>
  </si>
  <si>
    <t>Total Computed hours / week =</t>
  </si>
  <si>
    <t xml:space="preserve">Total Extra hours / week = </t>
  </si>
  <si>
    <t>Detailed Results</t>
  </si>
  <si>
    <t>Computed hours for BSc courses / week =</t>
  </si>
  <si>
    <t>Computed hours for BSc projects / week =</t>
  </si>
  <si>
    <t>Computed hours for BSc Labs / week =</t>
  </si>
  <si>
    <t>Computed hours for MSc courses / week =</t>
  </si>
  <si>
    <t>Computed hours for MSc projects / week =</t>
  </si>
  <si>
    <t>Computed hours for PhD courses / week =</t>
  </si>
  <si>
    <t xml:space="preserve"> Results</t>
  </si>
  <si>
    <t># of weeks / semester =</t>
  </si>
  <si>
    <t>Your Rank is:</t>
  </si>
  <si>
    <t xml:space="preserve"> Maximum Limits</t>
  </si>
  <si>
    <t>Enter your rank (1 Prof , 2 Associate , 3 Assistant, 4 Lect) ===&gt;</t>
  </si>
  <si>
    <t>Master &amp; PhD Thesis</t>
  </si>
  <si>
    <t>Computed hours for MSc &amp; PhD thesis / week =</t>
  </si>
  <si>
    <t>Faculty Name</t>
  </si>
  <si>
    <t>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</si>
</sst>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178"/>
      <scheme val="minor"/>
    </font>
    <font>
      <sz val="11"/>
      <color indexed="10"/>
      <name val="Calibri"/>
      <family val="2"/>
      <charset val="178"/>
    </font>
    <font>
      <sz val="10"/>
      <color indexed="10"/>
      <name val="Arial"/>
      <family val="2"/>
    </font>
    <font>
      <sz val="14"/>
      <color indexed="10"/>
      <name val="Calibri"/>
      <family val="2"/>
      <charset val="178"/>
    </font>
    <font>
      <sz val="11"/>
      <color indexed="17"/>
      <name val="Calibri"/>
      <family val="2"/>
      <charset val="178"/>
    </font>
    <font>
      <sz val="11"/>
      <color rgb="FFFF0000"/>
      <name val="Calibri"/>
      <family val="2"/>
      <charset val="178"/>
      <scheme val="minor"/>
    </font>
    <font>
      <sz val="10"/>
      <color rgb="FFFF0000"/>
      <name val="Calibri"/>
      <family val="2"/>
      <charset val="17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4" xfId="0" applyBorder="1"/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4" fillId="0" borderId="2" xfId="0" applyFont="1" applyBorder="1" applyProtection="1"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4" fillId="0" borderId="4" xfId="0" applyFont="1" applyBorder="1" applyProtection="1"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0" fillId="5" borderId="7" xfId="0" applyFill="1" applyBorder="1"/>
    <xf numFmtId="0" fontId="0" fillId="5" borderId="2" xfId="0" applyFill="1" applyBorder="1"/>
    <xf numFmtId="0" fontId="0" fillId="5" borderId="3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2" xfId="0" applyFill="1" applyBorder="1" applyAlignment="1">
      <alignment vertical="center"/>
    </xf>
    <xf numFmtId="0" fontId="0" fillId="0" borderId="15" xfId="0" applyBorder="1"/>
    <xf numFmtId="0" fontId="0" fillId="0" borderId="16" xfId="0" applyBorder="1"/>
    <xf numFmtId="0" fontId="4" fillId="6" borderId="2" xfId="0" applyFont="1" applyFill="1" applyBorder="1" applyProtection="1">
      <protection hidden="1"/>
    </xf>
    <xf numFmtId="0" fontId="4" fillId="6" borderId="3" xfId="0" applyFont="1" applyFill="1" applyBorder="1" applyAlignment="1" applyProtection="1">
      <alignment horizontal="center"/>
      <protection hidden="1"/>
    </xf>
    <xf numFmtId="0" fontId="4" fillId="6" borderId="4" xfId="0" applyFont="1" applyFill="1" applyBorder="1" applyProtection="1">
      <protection hidden="1"/>
    </xf>
    <xf numFmtId="0" fontId="4" fillId="6" borderId="6" xfId="0" applyFont="1" applyFill="1" applyBorder="1" applyAlignment="1" applyProtection="1">
      <alignment horizontal="center"/>
      <protection hidden="1"/>
    </xf>
    <xf numFmtId="0" fontId="4" fillId="6" borderId="7" xfId="0" applyFont="1" applyFill="1" applyBorder="1" applyProtection="1">
      <protection hidden="1"/>
    </xf>
    <xf numFmtId="0" fontId="4" fillId="6" borderId="9" xfId="0" applyFont="1" applyFill="1" applyBorder="1" applyAlignment="1" applyProtection="1">
      <alignment horizontal="center"/>
      <protection hidden="1"/>
    </xf>
    <xf numFmtId="0" fontId="4" fillId="6" borderId="2" xfId="0" applyFont="1" applyFill="1" applyBorder="1" applyAlignment="1" applyProtection="1">
      <alignment vertical="center"/>
      <protection hidden="1"/>
    </xf>
    <xf numFmtId="0" fontId="4" fillId="6" borderId="3" xfId="0" applyFont="1" applyFill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5" fillId="5" borderId="9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/>
    </xf>
    <xf numFmtId="0" fontId="0" fillId="5" borderId="4" xfId="0" applyFill="1" applyBorder="1" applyAlignment="1">
      <alignment vertical="center"/>
    </xf>
    <xf numFmtId="0" fontId="0" fillId="0" borderId="2" xfId="0" applyBorder="1" applyProtection="1"/>
    <xf numFmtId="0" fontId="5" fillId="5" borderId="3" xfId="0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5" borderId="2" xfId="0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/>
    <xf numFmtId="0" fontId="0" fillId="0" borderId="5" xfId="0" applyBorder="1"/>
    <xf numFmtId="0" fontId="0" fillId="0" borderId="20" xfId="0" applyBorder="1"/>
    <xf numFmtId="0" fontId="0" fillId="0" borderId="21" xfId="0" applyBorder="1"/>
    <xf numFmtId="0" fontId="2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0" fillId="7" borderId="7" xfId="0" applyFill="1" applyBorder="1" applyAlignment="1">
      <alignment horizontal="center" wrapText="1"/>
    </xf>
    <xf numFmtId="0" fontId="0" fillId="7" borderId="2" xfId="0" applyFill="1" applyBorder="1" applyAlignment="1">
      <alignment horizontal="center" wrapText="1"/>
    </xf>
    <xf numFmtId="0" fontId="0" fillId="7" borderId="8" xfId="0" applyFill="1" applyBorder="1" applyAlignment="1">
      <alignment horizontal="center" wrapText="1"/>
    </xf>
    <xf numFmtId="0" fontId="0" fillId="7" borderId="1" xfId="0" applyFill="1" applyBorder="1" applyAlignment="1">
      <alignment horizontal="center" wrapText="1"/>
    </xf>
    <xf numFmtId="0" fontId="6" fillId="7" borderId="8" xfId="0" applyFont="1" applyFill="1" applyBorder="1" applyAlignment="1">
      <alignment horizontal="center" wrapText="1"/>
    </xf>
    <xf numFmtId="0" fontId="6" fillId="7" borderId="1" xfId="0" applyFont="1" applyFill="1" applyBorder="1" applyAlignment="1">
      <alignment horizontal="center" wrapText="1"/>
    </xf>
    <xf numFmtId="0" fontId="0" fillId="7" borderId="9" xfId="0" applyFill="1" applyBorder="1" applyAlignment="1">
      <alignment horizontal="center" wrapText="1"/>
    </xf>
    <xf numFmtId="0" fontId="0" fillId="7" borderId="3" xfId="0" applyFill="1" applyBorder="1" applyAlignment="1">
      <alignment horizont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wrapText="1"/>
    </xf>
    <xf numFmtId="0" fontId="0" fillId="7" borderId="5" xfId="0" applyFill="1" applyBorder="1" applyAlignment="1">
      <alignment horizontal="center" wrapText="1"/>
    </xf>
    <xf numFmtId="0" fontId="6" fillId="7" borderId="5" xfId="0" applyFont="1" applyFill="1" applyBorder="1" applyAlignment="1">
      <alignment horizontal="center" wrapText="1"/>
    </xf>
    <xf numFmtId="0" fontId="0" fillId="7" borderId="6" xfId="0" applyFill="1" applyBorder="1" applyAlignment="1">
      <alignment horizont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24" xfId="0" applyFill="1" applyBorder="1" applyAlignment="1">
      <alignment horizontal="center" wrapText="1"/>
    </xf>
    <xf numFmtId="0" fontId="0" fillId="2" borderId="25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view="pageBreakPreview" topLeftCell="D23" zoomScale="99" zoomScaleNormal="86" zoomScaleSheetLayoutView="99" workbookViewId="0">
      <selection activeCell="M43" sqref="M43"/>
    </sheetView>
  </sheetViews>
  <sheetFormatPr defaultRowHeight="15"/>
  <cols>
    <col min="1" max="1" width="7.5703125" customWidth="1"/>
    <col min="2" max="2" width="7.85546875" customWidth="1"/>
    <col min="3" max="3" width="8.28515625" customWidth="1"/>
    <col min="4" max="4" width="6.7109375" customWidth="1"/>
    <col min="5" max="5" width="10" style="3" customWidth="1"/>
    <col min="7" max="7" width="7.28515625" customWidth="1"/>
    <col min="8" max="8" width="7.5703125" customWidth="1"/>
    <col min="9" max="9" width="8" customWidth="1"/>
    <col min="10" max="10" width="6.85546875" customWidth="1"/>
    <col min="11" max="11" width="10.140625" customWidth="1"/>
    <col min="13" max="13" width="43.85546875" bestFit="1" customWidth="1"/>
    <col min="14" max="14" width="10" customWidth="1"/>
  </cols>
  <sheetData>
    <row r="1" spans="1:14">
      <c r="A1" s="10" t="s">
        <v>35</v>
      </c>
      <c r="B1" s="10"/>
      <c r="C1" s="10"/>
      <c r="D1" s="10"/>
      <c r="E1" s="11"/>
      <c r="F1" s="10"/>
      <c r="G1" s="10"/>
      <c r="H1" s="12">
        <v>3</v>
      </c>
    </row>
    <row r="2" spans="1:14" ht="15.75" thickBot="1">
      <c r="A2" s="10" t="s">
        <v>9</v>
      </c>
      <c r="B2" s="10"/>
      <c r="C2" s="10"/>
      <c r="D2" s="10"/>
      <c r="E2" s="11"/>
      <c r="F2" s="10"/>
      <c r="G2" s="10"/>
      <c r="H2" s="13">
        <v>15</v>
      </c>
      <c r="M2" s="54" t="s">
        <v>34</v>
      </c>
      <c r="N2" s="54"/>
    </row>
    <row r="3" spans="1:14">
      <c r="M3" s="18" t="s">
        <v>10</v>
      </c>
      <c r="N3" s="35">
        <v>20</v>
      </c>
    </row>
    <row r="4" spans="1:14" ht="15.75" thickBot="1">
      <c r="M4" s="19" t="s">
        <v>11</v>
      </c>
      <c r="N4" s="36">
        <v>15</v>
      </c>
    </row>
    <row r="5" spans="1:14" ht="15.75" customHeight="1" thickBot="1">
      <c r="A5" s="58" t="s">
        <v>3</v>
      </c>
      <c r="B5" s="56"/>
      <c r="C5" s="56"/>
      <c r="D5" s="56"/>
      <c r="E5" s="57"/>
      <c r="G5" s="55" t="s">
        <v>4</v>
      </c>
      <c r="H5" s="56"/>
      <c r="I5" s="56"/>
      <c r="J5" s="56"/>
      <c r="K5" s="57"/>
      <c r="M5" s="19" t="s">
        <v>17</v>
      </c>
      <c r="N5" s="36">
        <v>5</v>
      </c>
    </row>
    <row r="6" spans="1:14" ht="15.75" customHeight="1">
      <c r="A6" s="83" t="s">
        <v>18</v>
      </c>
      <c r="B6" s="85" t="s">
        <v>19</v>
      </c>
      <c r="C6" s="71" t="s">
        <v>0</v>
      </c>
      <c r="D6" s="69" t="s">
        <v>1</v>
      </c>
      <c r="E6" s="77" t="s">
        <v>2</v>
      </c>
      <c r="G6" s="85" t="s">
        <v>18</v>
      </c>
      <c r="H6" s="81" t="s">
        <v>19</v>
      </c>
      <c r="I6" s="71" t="s">
        <v>0</v>
      </c>
      <c r="J6" s="69" t="s">
        <v>1</v>
      </c>
      <c r="K6" s="77" t="s">
        <v>2</v>
      </c>
      <c r="M6" s="44" t="s">
        <v>12</v>
      </c>
      <c r="N6" s="41">
        <v>5</v>
      </c>
    </row>
    <row r="7" spans="1:14" s="43" customFormat="1" ht="15.75" customHeight="1" thickBot="1">
      <c r="A7" s="84"/>
      <c r="B7" s="86"/>
      <c r="C7" s="72"/>
      <c r="D7" s="70"/>
      <c r="E7" s="78"/>
      <c r="G7" s="86"/>
      <c r="H7" s="82"/>
      <c r="I7" s="72"/>
      <c r="J7" s="70"/>
      <c r="K7" s="78"/>
      <c r="M7" s="22" t="s">
        <v>13</v>
      </c>
      <c r="N7" s="37">
        <v>5</v>
      </c>
    </row>
    <row r="8" spans="1:14">
      <c r="A8" s="6"/>
      <c r="B8" s="50"/>
      <c r="C8" s="51"/>
      <c r="D8" s="52"/>
      <c r="E8" s="53">
        <f>D8</f>
        <v>0</v>
      </c>
      <c r="G8" s="49"/>
      <c r="H8" s="50"/>
      <c r="I8" s="51"/>
      <c r="J8" s="52"/>
      <c r="K8" s="53">
        <f>J8</f>
        <v>0</v>
      </c>
      <c r="M8" s="19" t="s">
        <v>14</v>
      </c>
      <c r="N8" s="37">
        <v>10</v>
      </c>
    </row>
    <row r="9" spans="1:14">
      <c r="A9" s="6"/>
      <c r="B9" s="23"/>
      <c r="C9" s="4"/>
      <c r="D9" s="5"/>
      <c r="E9" s="53">
        <f t="shared" ref="E9:E17" si="0">D9</f>
        <v>0</v>
      </c>
      <c r="G9" s="6"/>
      <c r="H9" s="23"/>
      <c r="I9" s="4"/>
      <c r="J9" s="5"/>
      <c r="K9" s="53">
        <f t="shared" ref="K9:K13" si="1">J9</f>
        <v>0</v>
      </c>
      <c r="M9" s="19" t="s">
        <v>20</v>
      </c>
      <c r="N9" s="37">
        <v>6</v>
      </c>
    </row>
    <row r="10" spans="1:14" ht="15.75" thickBot="1">
      <c r="A10" s="6"/>
      <c r="B10" s="23"/>
      <c r="C10" s="4"/>
      <c r="D10" s="5"/>
      <c r="E10" s="53">
        <f t="shared" si="0"/>
        <v>0</v>
      </c>
      <c r="G10" s="6"/>
      <c r="H10" s="23"/>
      <c r="I10" s="4"/>
      <c r="J10" s="5"/>
      <c r="K10" s="53">
        <f t="shared" si="1"/>
        <v>0</v>
      </c>
      <c r="M10" s="39" t="s">
        <v>21</v>
      </c>
      <c r="N10" s="38">
        <v>6</v>
      </c>
    </row>
    <row r="11" spans="1:14">
      <c r="A11" s="6"/>
      <c r="B11" s="23"/>
      <c r="C11" s="4"/>
      <c r="D11" s="5"/>
      <c r="E11" s="53">
        <f t="shared" si="0"/>
        <v>0</v>
      </c>
      <c r="G11" s="6"/>
      <c r="H11" s="23"/>
      <c r="I11" s="4"/>
      <c r="J11" s="5"/>
      <c r="K11" s="53">
        <f t="shared" si="1"/>
        <v>0</v>
      </c>
    </row>
    <row r="12" spans="1:14">
      <c r="A12" s="6"/>
      <c r="B12" s="23"/>
      <c r="C12" s="4"/>
      <c r="D12" s="5"/>
      <c r="E12" s="53">
        <f t="shared" si="0"/>
        <v>0</v>
      </c>
      <c r="G12" s="6"/>
      <c r="H12" s="23"/>
      <c r="I12" s="4"/>
      <c r="J12" s="5"/>
      <c r="K12" s="53">
        <f t="shared" si="1"/>
        <v>0</v>
      </c>
    </row>
    <row r="13" spans="1:14" ht="15.75" thickBot="1">
      <c r="A13" s="6"/>
      <c r="B13" s="23"/>
      <c r="C13" s="4"/>
      <c r="D13" s="5"/>
      <c r="E13" s="53">
        <f t="shared" si="0"/>
        <v>0</v>
      </c>
      <c r="G13" s="7"/>
      <c r="H13" s="24"/>
      <c r="I13" s="8"/>
      <c r="J13" s="9"/>
      <c r="K13" s="53">
        <f t="shared" si="1"/>
        <v>0</v>
      </c>
      <c r="M13" s="54" t="s">
        <v>31</v>
      </c>
      <c r="N13" s="54"/>
    </row>
    <row r="14" spans="1:14" ht="15.75" thickBot="1">
      <c r="A14" s="6"/>
      <c r="B14" s="23"/>
      <c r="C14" s="4"/>
      <c r="D14" s="5"/>
      <c r="E14" s="53">
        <f t="shared" si="0"/>
        <v>0</v>
      </c>
      <c r="M14" s="29" t="s">
        <v>8</v>
      </c>
      <c r="N14" s="30">
        <f>SUM(D8:D17)+SUM(J8:J13)+0.5* SUM(D34:D43)+SUM(J29:J34)+SUM(D23:D28)+SUM(J18:J24)+SUM(J39:J44)</f>
        <v>0</v>
      </c>
    </row>
    <row r="15" spans="1:14" ht="16.5" customHeight="1" thickBot="1">
      <c r="A15" s="6"/>
      <c r="B15" s="23"/>
      <c r="C15" s="4"/>
      <c r="D15" s="5"/>
      <c r="E15" s="53">
        <f t="shared" si="0"/>
        <v>0</v>
      </c>
      <c r="G15" s="55" t="s">
        <v>6</v>
      </c>
      <c r="H15" s="56"/>
      <c r="I15" s="56"/>
      <c r="J15" s="56"/>
      <c r="K15" s="57"/>
      <c r="M15" s="25" t="s">
        <v>22</v>
      </c>
      <c r="N15" s="26">
        <f>SUM(N24:N30)</f>
        <v>0</v>
      </c>
    </row>
    <row r="16" spans="1:14">
      <c r="A16" s="6"/>
      <c r="B16" s="23"/>
      <c r="C16" s="4"/>
      <c r="D16" s="5"/>
      <c r="E16" s="53">
        <f t="shared" si="0"/>
        <v>0</v>
      </c>
      <c r="G16" s="61" t="s">
        <v>18</v>
      </c>
      <c r="H16" s="63" t="s">
        <v>19</v>
      </c>
      <c r="I16" s="65" t="s">
        <v>0</v>
      </c>
      <c r="J16" s="63" t="s">
        <v>1</v>
      </c>
      <c r="K16" s="67" t="s">
        <v>2</v>
      </c>
      <c r="M16" s="31" t="s">
        <v>23</v>
      </c>
      <c r="N16" s="32">
        <f>N15-(10 +(H1-1)*2)</f>
        <v>-14</v>
      </c>
    </row>
    <row r="17" spans="1:14" ht="15.75" thickBot="1">
      <c r="A17" s="7"/>
      <c r="B17" s="24"/>
      <c r="C17" s="8"/>
      <c r="D17" s="9"/>
      <c r="E17" s="53">
        <f t="shared" si="0"/>
        <v>0</v>
      </c>
      <c r="G17" s="62"/>
      <c r="H17" s="64"/>
      <c r="I17" s="66"/>
      <c r="J17" s="64"/>
      <c r="K17" s="68"/>
      <c r="M17" s="27" t="s">
        <v>7</v>
      </c>
      <c r="N17" s="28">
        <f>H2*N16</f>
        <v>-210</v>
      </c>
    </row>
    <row r="18" spans="1:14">
      <c r="C18" s="1"/>
      <c r="D18" s="2"/>
      <c r="E18" s="2"/>
      <c r="G18" s="6"/>
      <c r="H18" s="47"/>
      <c r="I18" s="4"/>
      <c r="J18" s="5"/>
      <c r="K18" s="20">
        <f>J18</f>
        <v>0</v>
      </c>
    </row>
    <row r="19" spans="1:14" ht="15.75" thickBot="1">
      <c r="C19" s="1"/>
      <c r="D19" s="2"/>
      <c r="E19" s="2"/>
      <c r="G19" s="40"/>
      <c r="H19" s="47"/>
      <c r="I19" s="4"/>
      <c r="J19" s="5"/>
      <c r="K19" s="20">
        <f t="shared" ref="K19:K24" si="2">J19</f>
        <v>0</v>
      </c>
    </row>
    <row r="20" spans="1:14" ht="16.5" customHeight="1" thickBot="1">
      <c r="A20" s="55" t="s">
        <v>5</v>
      </c>
      <c r="B20" s="56"/>
      <c r="C20" s="56"/>
      <c r="D20" s="56"/>
      <c r="E20" s="57"/>
      <c r="G20" s="40"/>
      <c r="H20" s="47"/>
      <c r="I20" s="4"/>
      <c r="J20" s="5"/>
      <c r="K20" s="20">
        <f t="shared" si="2"/>
        <v>0</v>
      </c>
    </row>
    <row r="21" spans="1:14" ht="16.5" customHeight="1">
      <c r="A21" s="79" t="s">
        <v>18</v>
      </c>
      <c r="B21" s="69" t="s">
        <v>19</v>
      </c>
      <c r="C21" s="71" t="s">
        <v>0</v>
      </c>
      <c r="D21" s="69" t="s">
        <v>1</v>
      </c>
      <c r="E21" s="77" t="s">
        <v>2</v>
      </c>
      <c r="G21" s="40"/>
      <c r="H21" s="47"/>
      <c r="I21" s="4"/>
      <c r="J21" s="5"/>
      <c r="K21" s="20">
        <f t="shared" si="2"/>
        <v>0</v>
      </c>
      <c r="M21" s="54" t="s">
        <v>24</v>
      </c>
      <c r="N21" s="54"/>
    </row>
    <row r="22" spans="1:14" s="45" customFormat="1" ht="15.75" customHeight="1" thickBot="1">
      <c r="A22" s="80"/>
      <c r="B22" s="70"/>
      <c r="C22" s="72"/>
      <c r="D22" s="70"/>
      <c r="E22" s="78"/>
      <c r="G22" s="6"/>
      <c r="H22" s="47"/>
      <c r="I22" s="4"/>
      <c r="J22" s="5"/>
      <c r="K22" s="20">
        <f t="shared" si="2"/>
        <v>0</v>
      </c>
      <c r="M22" s="44" t="s">
        <v>33</v>
      </c>
      <c r="N22" s="42" t="str">
        <f>IF(H1=1,"Prof",IF(H1=2,"Associate",IF(H1=3,"Assistant",IF(H1=4,"Lecturer"," "))))</f>
        <v>Assistant</v>
      </c>
    </row>
    <row r="23" spans="1:14">
      <c r="A23" s="49"/>
      <c r="B23" s="50"/>
      <c r="C23" s="51"/>
      <c r="D23" s="52"/>
      <c r="E23" s="53">
        <f>D23</f>
        <v>0</v>
      </c>
      <c r="G23" s="6"/>
      <c r="H23" s="47"/>
      <c r="I23" s="4"/>
      <c r="J23" s="5"/>
      <c r="K23" s="20">
        <f t="shared" si="2"/>
        <v>0</v>
      </c>
      <c r="M23" s="14" t="s">
        <v>32</v>
      </c>
      <c r="N23" s="34">
        <f>H2</f>
        <v>15</v>
      </c>
    </row>
    <row r="24" spans="1:14" ht="15.75" thickBot="1">
      <c r="A24" s="6"/>
      <c r="B24" s="23"/>
      <c r="C24" s="4"/>
      <c r="D24" s="5"/>
      <c r="E24" s="53">
        <f t="shared" ref="E24:E28" si="3">D24</f>
        <v>0</v>
      </c>
      <c r="G24" s="7"/>
      <c r="H24" s="48"/>
      <c r="I24" s="8"/>
      <c r="J24" s="9"/>
      <c r="K24" s="20">
        <f t="shared" si="2"/>
        <v>0</v>
      </c>
      <c r="M24" s="33" t="s">
        <v>25</v>
      </c>
      <c r="N24" s="34">
        <f>SUM(E8:E17)</f>
        <v>0</v>
      </c>
    </row>
    <row r="25" spans="1:14" ht="15.75" thickBot="1">
      <c r="A25" s="40"/>
      <c r="B25" s="23"/>
      <c r="C25" s="4"/>
      <c r="D25" s="5"/>
      <c r="E25" s="53">
        <f t="shared" si="3"/>
        <v>0</v>
      </c>
      <c r="M25" s="14" t="s">
        <v>26</v>
      </c>
      <c r="N25" s="15">
        <f>MIN(N9,SUM(E23:E28))</f>
        <v>0</v>
      </c>
    </row>
    <row r="26" spans="1:14" ht="15" customHeight="1" thickBot="1">
      <c r="A26" s="6"/>
      <c r="B26" s="23"/>
      <c r="C26" s="4"/>
      <c r="D26" s="5"/>
      <c r="E26" s="53">
        <f t="shared" si="3"/>
        <v>0</v>
      </c>
      <c r="G26" s="58" t="s">
        <v>16</v>
      </c>
      <c r="H26" s="59"/>
      <c r="I26" s="59"/>
      <c r="J26" s="59"/>
      <c r="K26" s="60"/>
      <c r="M26" s="33" t="s">
        <v>27</v>
      </c>
      <c r="N26" s="34">
        <f>SUM(E34:E43)</f>
        <v>0</v>
      </c>
    </row>
    <row r="27" spans="1:14">
      <c r="A27" s="6"/>
      <c r="B27" s="23"/>
      <c r="C27" s="4"/>
      <c r="D27" s="5"/>
      <c r="E27" s="53">
        <f t="shared" si="3"/>
        <v>0</v>
      </c>
      <c r="G27" s="61" t="s">
        <v>18</v>
      </c>
      <c r="H27" s="63" t="s">
        <v>19</v>
      </c>
      <c r="I27" s="65" t="s">
        <v>0</v>
      </c>
      <c r="J27" s="63" t="s">
        <v>1</v>
      </c>
      <c r="K27" s="67" t="s">
        <v>2</v>
      </c>
      <c r="M27" s="14" t="s">
        <v>28</v>
      </c>
      <c r="N27" s="15">
        <f>SUM(K8:K13)</f>
        <v>0</v>
      </c>
    </row>
    <row r="28" spans="1:14" ht="15.75" thickBot="1">
      <c r="A28" s="7"/>
      <c r="B28" s="24"/>
      <c r="C28" s="8"/>
      <c r="D28" s="9"/>
      <c r="E28" s="53">
        <f t="shared" si="3"/>
        <v>0</v>
      </c>
      <c r="G28" s="73"/>
      <c r="H28" s="74"/>
      <c r="I28" s="75"/>
      <c r="J28" s="74"/>
      <c r="K28" s="76"/>
      <c r="M28" s="14" t="s">
        <v>29</v>
      </c>
      <c r="N28" s="15">
        <f>MIN(N10,SUM(K18:K24))</f>
        <v>0</v>
      </c>
    </row>
    <row r="29" spans="1:14">
      <c r="G29" s="49"/>
      <c r="H29" s="50"/>
      <c r="I29" s="51"/>
      <c r="J29" s="52"/>
      <c r="K29" s="53">
        <f>J29</f>
        <v>0</v>
      </c>
      <c r="M29" s="14" t="s">
        <v>30</v>
      </c>
      <c r="N29" s="15">
        <f>SUM(K29:K34)</f>
        <v>0</v>
      </c>
    </row>
    <row r="30" spans="1:14" ht="15.75" thickBot="1">
      <c r="G30" s="6"/>
      <c r="H30" s="23"/>
      <c r="I30" s="4"/>
      <c r="J30" s="5"/>
      <c r="K30" s="53">
        <f t="shared" ref="K30:K34" si="4">J30</f>
        <v>0</v>
      </c>
      <c r="M30" s="16" t="s">
        <v>37</v>
      </c>
      <c r="N30" s="17">
        <f>SUM(K39:K44)</f>
        <v>0</v>
      </c>
    </row>
    <row r="31" spans="1:14" ht="15.75" customHeight="1" thickBot="1">
      <c r="A31" s="55" t="s">
        <v>15</v>
      </c>
      <c r="B31" s="56"/>
      <c r="C31" s="56"/>
      <c r="D31" s="56"/>
      <c r="E31" s="57"/>
      <c r="G31" s="6"/>
      <c r="H31" s="23"/>
      <c r="I31" s="4"/>
      <c r="J31" s="5"/>
      <c r="K31" s="53">
        <f t="shared" si="4"/>
        <v>0</v>
      </c>
    </row>
    <row r="32" spans="1:14">
      <c r="A32" s="85" t="s">
        <v>18</v>
      </c>
      <c r="B32" s="81" t="s">
        <v>19</v>
      </c>
      <c r="C32" s="71" t="s">
        <v>0</v>
      </c>
      <c r="D32" s="69" t="s">
        <v>1</v>
      </c>
      <c r="E32" s="77" t="s">
        <v>2</v>
      </c>
      <c r="G32" s="6"/>
      <c r="H32" s="23"/>
      <c r="I32" s="4"/>
      <c r="J32" s="5"/>
      <c r="K32" s="53">
        <f t="shared" si="4"/>
        <v>0</v>
      </c>
    </row>
    <row r="33" spans="1:13" s="46" customFormat="1" ht="15.75" thickBot="1">
      <c r="A33" s="86"/>
      <c r="B33" s="82"/>
      <c r="C33" s="72"/>
      <c r="D33" s="70"/>
      <c r="E33" s="78"/>
      <c r="G33" s="6"/>
      <c r="H33" s="23"/>
      <c r="I33" s="4"/>
      <c r="J33" s="5"/>
      <c r="K33" s="53">
        <f t="shared" si="4"/>
        <v>0</v>
      </c>
    </row>
    <row r="34" spans="1:13" ht="15.75" thickBot="1">
      <c r="A34" s="49"/>
      <c r="B34" s="50"/>
      <c r="C34" s="51"/>
      <c r="D34" s="52"/>
      <c r="E34" s="53">
        <f>D34</f>
        <v>0</v>
      </c>
      <c r="G34" s="7"/>
      <c r="H34" s="24"/>
      <c r="I34" s="8"/>
      <c r="J34" s="9"/>
      <c r="K34" s="53">
        <f t="shared" si="4"/>
        <v>0</v>
      </c>
    </row>
    <row r="35" spans="1:13" ht="15.75" thickBot="1">
      <c r="A35" s="6"/>
      <c r="B35" s="23"/>
      <c r="C35" s="4"/>
      <c r="D35" s="5"/>
      <c r="E35" s="53">
        <f t="shared" ref="E35:E43" si="5">D35</f>
        <v>0</v>
      </c>
      <c r="M35" t="s">
        <v>38</v>
      </c>
    </row>
    <row r="36" spans="1:13" ht="15.75" customHeight="1" thickBot="1">
      <c r="A36" s="6"/>
      <c r="B36" s="23"/>
      <c r="C36" s="4"/>
      <c r="D36" s="5"/>
      <c r="E36" s="53">
        <f t="shared" si="5"/>
        <v>0</v>
      </c>
      <c r="G36" s="55" t="s">
        <v>36</v>
      </c>
      <c r="H36" s="56"/>
      <c r="I36" s="56"/>
      <c r="J36" s="56"/>
      <c r="K36" s="57"/>
    </row>
    <row r="37" spans="1:13" ht="15" customHeight="1">
      <c r="A37" s="6"/>
      <c r="B37" s="23"/>
      <c r="C37" s="4"/>
      <c r="D37" s="5"/>
      <c r="E37" s="53">
        <f t="shared" si="5"/>
        <v>0</v>
      </c>
      <c r="G37" s="61" t="s">
        <v>18</v>
      </c>
      <c r="H37" s="63" t="s">
        <v>19</v>
      </c>
      <c r="I37" s="65" t="s">
        <v>0</v>
      </c>
      <c r="J37" s="63" t="s">
        <v>1</v>
      </c>
      <c r="K37" s="67" t="s">
        <v>2</v>
      </c>
    </row>
    <row r="38" spans="1:13" ht="15" customHeight="1" thickBot="1">
      <c r="A38" s="6"/>
      <c r="B38" s="23"/>
      <c r="C38" s="4"/>
      <c r="D38" s="5"/>
      <c r="E38" s="53">
        <f t="shared" si="5"/>
        <v>0</v>
      </c>
      <c r="G38" s="73"/>
      <c r="H38" s="74"/>
      <c r="I38" s="75"/>
      <c r="J38" s="74"/>
      <c r="K38" s="76"/>
      <c r="M38" t="s">
        <v>39</v>
      </c>
    </row>
    <row r="39" spans="1:13">
      <c r="A39" s="6"/>
      <c r="B39" s="23"/>
      <c r="C39" s="4"/>
      <c r="D39" s="5"/>
      <c r="E39" s="53">
        <f t="shared" si="5"/>
        <v>0</v>
      </c>
      <c r="G39" s="49"/>
      <c r="H39" s="50"/>
      <c r="I39" s="51"/>
      <c r="J39" s="52"/>
      <c r="K39" s="53">
        <f>IF(I39=0,0,J39)</f>
        <v>0</v>
      </c>
    </row>
    <row r="40" spans="1:13">
      <c r="A40" s="6"/>
      <c r="B40" s="23"/>
      <c r="C40" s="4"/>
      <c r="D40" s="5"/>
      <c r="E40" s="53">
        <f t="shared" si="5"/>
        <v>0</v>
      </c>
      <c r="G40" s="6"/>
      <c r="H40" s="23"/>
      <c r="I40" s="4"/>
      <c r="J40" s="5"/>
      <c r="K40" s="20">
        <f t="shared" ref="K40:K44" si="6">IF(I40=0,0,J40)</f>
        <v>0</v>
      </c>
    </row>
    <row r="41" spans="1:13">
      <c r="A41" s="6"/>
      <c r="B41" s="23"/>
      <c r="C41" s="4"/>
      <c r="D41" s="5"/>
      <c r="E41" s="53">
        <f t="shared" si="5"/>
        <v>0</v>
      </c>
      <c r="G41" s="6"/>
      <c r="H41" s="23"/>
      <c r="I41" s="4"/>
      <c r="J41" s="5"/>
      <c r="K41" s="20">
        <f t="shared" si="6"/>
        <v>0</v>
      </c>
    </row>
    <row r="42" spans="1:13">
      <c r="A42" s="6"/>
      <c r="B42" s="23"/>
      <c r="C42" s="4"/>
      <c r="D42" s="5"/>
      <c r="E42" s="53">
        <f t="shared" si="5"/>
        <v>0</v>
      </c>
      <c r="G42" s="6"/>
      <c r="H42" s="23"/>
      <c r="I42" s="4"/>
      <c r="J42" s="5"/>
      <c r="K42" s="20">
        <f t="shared" si="6"/>
        <v>0</v>
      </c>
    </row>
    <row r="43" spans="1:13" ht="15.75" thickBot="1">
      <c r="A43" s="7"/>
      <c r="B43" s="24"/>
      <c r="C43" s="8"/>
      <c r="D43" s="9"/>
      <c r="E43" s="53">
        <f t="shared" si="5"/>
        <v>0</v>
      </c>
      <c r="G43" s="6"/>
      <c r="H43" s="23"/>
      <c r="I43" s="4"/>
      <c r="J43" s="5"/>
      <c r="K43" s="20">
        <f t="shared" si="6"/>
        <v>0</v>
      </c>
    </row>
    <row r="44" spans="1:13" ht="15.75" thickBot="1">
      <c r="G44" s="7"/>
      <c r="H44" s="24"/>
      <c r="I44" s="8"/>
      <c r="J44" s="9"/>
      <c r="K44" s="21">
        <f t="shared" si="6"/>
        <v>0</v>
      </c>
    </row>
  </sheetData>
  <sheetProtection algorithmName="SHA-512" hashValue="3PvQNlp6eqhdChxiQEEdTnNgKwg+FM+Ezu+Ay19OQkcsS0qHS5QvWUXyvYpxkrualpi/d5LwoRXOUh2WMpsjgg==" saltValue="AJCVFQcDnH4qhnXl2aphug==" spinCount="100000" sheet="1" objects="1" scenarios="1"/>
  <protectedRanges>
    <protectedRange sqref="A34:D43" name="Range6"/>
    <protectedRange sqref="G19:J24 I18:J18" name="Range5"/>
    <protectedRange sqref="A23:D28" name="Range4"/>
    <protectedRange sqref="H1:H2" name="Range3"/>
    <protectedRange sqref="G18:H18 G8:J14 G16:J17 G37:J37 G27:J35 G39:J44" name="Range2"/>
    <protectedRange sqref="A8:D17" name="Range1"/>
  </protectedRanges>
  <mergeCells count="45">
    <mergeCell ref="G37:G38"/>
    <mergeCell ref="H37:H38"/>
    <mergeCell ref="I37:I38"/>
    <mergeCell ref="J37:J38"/>
    <mergeCell ref="K37:K38"/>
    <mergeCell ref="A32:A33"/>
    <mergeCell ref="B32:B33"/>
    <mergeCell ref="C32:C33"/>
    <mergeCell ref="D32:D33"/>
    <mergeCell ref="E32:E33"/>
    <mergeCell ref="J6:J7"/>
    <mergeCell ref="K6:K7"/>
    <mergeCell ref="A6:A7"/>
    <mergeCell ref="B6:B7"/>
    <mergeCell ref="C6:C7"/>
    <mergeCell ref="D6:D7"/>
    <mergeCell ref="E6:E7"/>
    <mergeCell ref="G6:G7"/>
    <mergeCell ref="D21:D22"/>
    <mergeCell ref="E21:E22"/>
    <mergeCell ref="A21:A22"/>
    <mergeCell ref="H6:H7"/>
    <mergeCell ref="I6:I7"/>
    <mergeCell ref="G36:K36"/>
    <mergeCell ref="G27:G28"/>
    <mergeCell ref="H27:H28"/>
    <mergeCell ref="I27:I28"/>
    <mergeCell ref="J27:J28"/>
    <mergeCell ref="K27:K28"/>
    <mergeCell ref="M2:N2"/>
    <mergeCell ref="A31:E31"/>
    <mergeCell ref="M13:N13"/>
    <mergeCell ref="A5:E5"/>
    <mergeCell ref="G5:K5"/>
    <mergeCell ref="A20:E20"/>
    <mergeCell ref="G15:K15"/>
    <mergeCell ref="G26:K26"/>
    <mergeCell ref="M21:N21"/>
    <mergeCell ref="G16:G17"/>
    <mergeCell ref="H16:H17"/>
    <mergeCell ref="I16:I17"/>
    <mergeCell ref="J16:J17"/>
    <mergeCell ref="K16:K17"/>
    <mergeCell ref="B21:B22"/>
    <mergeCell ref="C21:C22"/>
  </mergeCells>
  <phoneticPr fontId="0" type="noConversion"/>
  <pageMargins left="0.4" right="0.36" top="0.75" bottom="0.75" header="0.3" footer="0.3"/>
  <pageSetup paperSize="9" scale="71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Extra Hours Calculator</vt:lpstr>
      <vt:lpstr>'Extra Hours Calculator'!Print_Area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2014-12-29T07:07:37Z</dcterms:modified>
</cp:coreProperties>
</file>